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\Desktop\"/>
    </mc:Choice>
  </mc:AlternateContent>
  <xr:revisionPtr revIDLastSave="0" documentId="13_ncr:1_{C70FF716-0C15-4A63-9341-BC8A6DF80C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91" i="1"/>
  <c r="I88" i="1"/>
  <c r="I85" i="1"/>
  <c r="I84" i="1"/>
  <c r="I83" i="1"/>
  <c r="I79" i="1"/>
  <c r="I75" i="1"/>
  <c r="I74" i="1"/>
  <c r="I71" i="1"/>
  <c r="I68" i="1"/>
  <c r="I65" i="1"/>
  <c r="I64" i="1"/>
</calcChain>
</file>

<file path=xl/sharedStrings.xml><?xml version="1.0" encoding="utf-8"?>
<sst xmlns="http://schemas.openxmlformats.org/spreadsheetml/2006/main" count="135" uniqueCount="112">
  <si>
    <t>THIS BLOCK FOR DISTRICT USE ONLY</t>
  </si>
  <si>
    <t>APPLICANT SECTION</t>
  </si>
  <si>
    <t>Owner/Developer Name:</t>
  </si>
  <si>
    <t>Address:</t>
  </si>
  <si>
    <t>Phone:</t>
  </si>
  <si>
    <t>Fax:</t>
  </si>
  <si>
    <t>E-mail:</t>
  </si>
  <si>
    <t>Owner/Developer Responsible Official:</t>
  </si>
  <si>
    <t>Project Designer Name:</t>
  </si>
  <si>
    <t>Designer Responsible Official:</t>
  </si>
  <si>
    <t>Contractor Name (if known):</t>
  </si>
  <si>
    <t>Contractor Responsible Official:</t>
  </si>
  <si>
    <t>Project Section</t>
  </si>
  <si>
    <t>Project Name:</t>
  </si>
  <si>
    <t xml:space="preserve">Status:  </t>
  </si>
  <si>
    <t>Date:</t>
  </si>
  <si>
    <t>Project Acres:</t>
  </si>
  <si>
    <t xml:space="preserve">Revision # : </t>
  </si>
  <si>
    <t>Disturbed Acres - (Life of the Project):</t>
  </si>
  <si>
    <t>If Residential, # of units:</t>
  </si>
  <si>
    <t>Municipality:</t>
  </si>
  <si>
    <t>Anticipated Start Date:</t>
  </si>
  <si>
    <t>Anticipated End Date:</t>
  </si>
  <si>
    <t>Project Description:</t>
  </si>
  <si>
    <t>Stream Name &amp; Classification:</t>
  </si>
  <si>
    <t>THE APPLICANT AGREES TO COMPLY WITH ALL THE REQUIREMENTS OF THE PENNSYLVANIA DEPARTMENT OF ENVIRONMENTAL</t>
  </si>
  <si>
    <t>FURTHER AGREES TO OBTAIN ALL NECESSARY FEDERAL, STATE, COUNTY AND MUNICIPAL PERMITS ASSOCIATED WITH THE PROJECT.</t>
  </si>
  <si>
    <t>Signature of Applicant or Authorized Representative</t>
  </si>
  <si>
    <t>Date</t>
  </si>
  <si>
    <t>RESIDENTIAL, INDUSTRIAL, COMMERCIAL &amp; UTILITY PROJECTS</t>
  </si>
  <si>
    <t>□</t>
  </si>
  <si>
    <t>Base Fee</t>
  </si>
  <si>
    <t>25+ Acres:</t>
  </si>
  <si>
    <t>5 to 24 Acres</t>
  </si>
  <si>
    <t>Per Disturbed Acre Fee</t>
  </si>
  <si>
    <t>WASTE / BORROW AREAS</t>
  </si>
  <si>
    <t>TIMBER HARVESTING PROJECTS</t>
  </si>
  <si>
    <t>THIRD OR MORE E&amp;S PLAN REVIEW</t>
  </si>
  <si>
    <t>Individual:  $1,500</t>
  </si>
  <si>
    <t>Description - See DEP Chapter 93 for County Water Quality Standards</t>
  </si>
  <si>
    <t>FEE SCHEDULE ON PAGE 2</t>
  </si>
  <si>
    <t>Erosion Control Permit Fee</t>
  </si>
  <si>
    <t>Timber sale Acres</t>
  </si>
  <si>
    <t>No portion of disturbance in HQ or EV watershed</t>
  </si>
  <si>
    <t>SINGLE FAMILY RESIDENCE - DISTURBING LESS THAN 1 ACRE</t>
  </si>
  <si>
    <t>The waiver does not apply to private, non-profit organizations, water/sewer authorities or school districts.</t>
  </si>
  <si>
    <r>
      <rPr>
        <b/>
        <u/>
        <sz val="10"/>
        <color theme="1"/>
        <rFont val="Calibri"/>
        <family val="2"/>
        <scheme val="minor"/>
      </rPr>
      <t>Waiver Of Fees</t>
    </r>
    <r>
      <rPr>
        <sz val="10"/>
        <color theme="1"/>
        <rFont val="Calibri"/>
        <family val="2"/>
        <scheme val="minor"/>
      </rPr>
      <t>:  Any unit of municipal, county, state or federal government shall be exempt from paying a review fee.</t>
    </r>
  </si>
  <si>
    <t>EROSION &amp; SEDIMENT POLLUTION CONTROL (E&amp;S) PLAN REVIEW</t>
  </si>
  <si>
    <t>AND NPDES PERMIT FILING APPLICATOIN</t>
  </si>
  <si>
    <t>$100 per disturbed acre</t>
  </si>
  <si>
    <t>Location:</t>
  </si>
  <si>
    <t xml:space="preserve">All fees must be paid at the time of the Erosion &amp; Sediment Pollution Control (E&amp;S) Plan submission.  Major </t>
  </si>
  <si>
    <t xml:space="preserve">modifications to an approved E&amp;S Plan requiring a technical review will be subject to all review fees.  Plan review </t>
  </si>
  <si>
    <t>fees include planning meetings, E&amp;S plan reviews, construction meetings, and inspections.</t>
  </si>
  <si>
    <t>DEP Per Disturbed Acre Fee</t>
  </si>
  <si>
    <t>NPDES PERMIT FOR GENERAL CONSTRUCTION ACTIVITIES DISTURBING 1 ACRE OR MORE</t>
  </si>
  <si>
    <t>10541 Route 522</t>
  </si>
  <si>
    <t>(570)837-3000 ext.4</t>
  </si>
  <si>
    <t>www.snyderconservation.org</t>
  </si>
  <si>
    <t>Snyder County Conservation District</t>
  </si>
  <si>
    <t>25+ Acres</t>
  </si>
  <si>
    <t xml:space="preserve">EROSION CONTROL PERMIT FOR TIMBER HARVESTING OR ROAD MAINTENANCE </t>
  </si>
  <si>
    <t>Less Than 10 Acres</t>
  </si>
  <si>
    <t>10 or More Acres</t>
  </si>
  <si>
    <t>NPDES permit coverage for less than 5 Acres</t>
  </si>
  <si>
    <t>Enter # of Disturbed Acres *</t>
  </si>
  <si>
    <t>Enter # of Disturbed Acres*</t>
  </si>
  <si>
    <t>Middleburg, PA 17842</t>
  </si>
  <si>
    <t>Company Name:</t>
  </si>
  <si>
    <r>
      <t xml:space="preserve">PROTECTION'S TITLE 25, CHAPTER 102 </t>
    </r>
    <r>
      <rPr>
        <b/>
        <i/>
        <sz val="9"/>
        <color theme="1"/>
        <rFont val="Calibri"/>
        <family val="2"/>
        <scheme val="minor"/>
      </rPr>
      <t xml:space="preserve">EROSION AND SEDIMENT CONTROL </t>
    </r>
    <r>
      <rPr>
        <b/>
        <sz val="9"/>
        <color theme="1"/>
        <rFont val="Calibri"/>
        <family val="2"/>
        <scheme val="minor"/>
      </rPr>
      <t xml:space="preserve">RULES AND REGULATIONS.  THE APPLICANT ALSO </t>
    </r>
  </si>
  <si>
    <t>**Applicant must be able to meet all eligibility requirements of PAG-01</t>
  </si>
  <si>
    <t xml:space="preserve">General (PAG-02):  $500  </t>
  </si>
  <si>
    <t xml:space="preserve">  General (PAG-01):  $500**</t>
  </si>
  <si>
    <t>Less Than 1 Acre</t>
  </si>
  <si>
    <t>1 to 4 Acres</t>
  </si>
  <si>
    <t>Less than 1 Acre</t>
  </si>
  <si>
    <t>1.  E&amp;S PLAN REVIEW FEES -make check payable to: Snyder County Conservation District</t>
  </si>
  <si>
    <t>2.  PERMIT FEES - make check payable to: Snyder County Clean Water Fund</t>
  </si>
  <si>
    <r>
      <t xml:space="preserve">1.  </t>
    </r>
    <r>
      <rPr>
        <b/>
        <sz val="11"/>
        <color theme="6" tint="-0.249977111117893"/>
        <rFont val="Calibri"/>
        <family val="2"/>
        <scheme val="minor"/>
      </rPr>
      <t>E&amp;S Plan Review Fee</t>
    </r>
    <r>
      <rPr>
        <sz val="11"/>
        <color theme="1"/>
        <rFont val="Calibri"/>
        <family val="2"/>
        <scheme val="minor"/>
      </rPr>
      <t xml:space="preserve">:  Checks made payable to: </t>
    </r>
    <r>
      <rPr>
        <b/>
        <u/>
        <sz val="11"/>
        <color theme="1"/>
        <rFont val="Calibri"/>
        <family val="2"/>
        <scheme val="minor"/>
      </rPr>
      <t>Snyder County Conservation District.</t>
    </r>
  </si>
  <si>
    <r>
      <t xml:space="preserve">3.  </t>
    </r>
    <r>
      <rPr>
        <b/>
        <sz val="11"/>
        <color theme="5" tint="-0.249977111117893"/>
        <rFont val="Calibri"/>
        <family val="2"/>
        <scheme val="minor"/>
      </rPr>
      <t>DEP Disturbed Acre Fee</t>
    </r>
    <r>
      <rPr>
        <sz val="11"/>
        <color theme="1"/>
        <rFont val="Calibri"/>
        <family val="2"/>
        <scheme val="minor"/>
      </rPr>
      <t xml:space="preserve">:  Checks made payable to: </t>
    </r>
    <r>
      <rPr>
        <b/>
        <u/>
        <sz val="11"/>
        <color theme="1"/>
        <rFont val="Calibri"/>
        <family val="2"/>
        <scheme val="minor"/>
      </rPr>
      <t>Commonwealth of PA Clean Water Fund</t>
    </r>
    <r>
      <rPr>
        <b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  If a permit is </t>
    </r>
  </si>
  <si>
    <t xml:space="preserve">E&amp;S Review Fee Remitted                                                                                                                       Base fee + (Acres X Per Disturbed Acre Fee) </t>
  </si>
  <si>
    <t xml:space="preserve">E&amp;S Review Fee Remitted    </t>
  </si>
  <si>
    <t xml:space="preserve">E&amp;S Review Fee Remitted     </t>
  </si>
  <si>
    <t>E&amp;S Review Fee Remitted</t>
  </si>
  <si>
    <t>Permit Fee Remitted</t>
  </si>
  <si>
    <t>DEP Fee Remitted</t>
  </si>
  <si>
    <t>Depending on the type and size of the project, there may be up to 3 different fees remitted upon plan submission:</t>
  </si>
  <si>
    <t xml:space="preserve">     required, this DEP Fee is also required.  The check is forwarded to DEP by SCCD or paid via Greenport.</t>
  </si>
  <si>
    <t>Review Fee</t>
  </si>
  <si>
    <t>25% of Original Review Fee</t>
  </si>
  <si>
    <t>Enter Original Review Fee</t>
  </si>
  <si>
    <t>Disturbed Project Acres</t>
  </si>
  <si>
    <t>Type of NPDES Permit</t>
  </si>
  <si>
    <t>Check One</t>
  </si>
  <si>
    <t>Check</t>
  </si>
  <si>
    <t>Portion/all of disturbance in HQ or EV watershed</t>
  </si>
  <si>
    <t>Erosion &amp; Sediment Pollution Control Program Fee Schedule</t>
  </si>
  <si>
    <r>
      <t xml:space="preserve">This application </t>
    </r>
    <r>
      <rPr>
        <i/>
        <u/>
        <sz val="10"/>
        <color theme="1"/>
        <rFont val="Calibri"/>
        <family val="2"/>
        <scheme val="minor"/>
      </rPr>
      <t>must</t>
    </r>
    <r>
      <rPr>
        <i/>
        <sz val="10"/>
        <color theme="1"/>
        <rFont val="Calibri"/>
        <family val="2"/>
        <scheme val="minor"/>
      </rPr>
      <t xml:space="preserve"> be completed, by the applicant or their agent, and submitted with the required plans, information, narratives,</t>
    </r>
  </si>
  <si>
    <t>modules, and applicable fees.  Fees must be submitted with the initial review application. This application must also be completed</t>
  </si>
  <si>
    <t>and submitted with all plan revisions and ePermit submissions.  Incomplete submissions will not be accepted for plan review.</t>
  </si>
  <si>
    <t>ICIS Program ID:___________________________________</t>
  </si>
  <si>
    <t>NPDES Permit Number:____________________________</t>
  </si>
  <si>
    <t>DEP D/A Fee Paid: ________________Check #:_________</t>
  </si>
  <si>
    <t>Permit Fee Paid: _________________Check #:_________</t>
  </si>
  <si>
    <t>Review Fee Paid: _________________Check #:_________</t>
  </si>
  <si>
    <t>Date Received: ___________________________________</t>
  </si>
  <si>
    <t>SCCD File Name:__________________________________</t>
  </si>
  <si>
    <r>
      <rPr>
        <b/>
        <u/>
        <sz val="10"/>
        <color theme="1"/>
        <rFont val="Calibri"/>
        <family val="2"/>
        <scheme val="minor"/>
      </rPr>
      <t>*For Fee Calculation</t>
    </r>
    <r>
      <rPr>
        <b/>
        <sz val="10"/>
        <color theme="1"/>
        <rFont val="Calibri"/>
        <family val="2"/>
        <scheme val="minor"/>
      </rPr>
      <t xml:space="preserve">: </t>
    </r>
    <r>
      <rPr>
        <sz val="10"/>
        <color theme="1"/>
        <rFont val="Calibri"/>
        <family val="2"/>
        <scheme val="minor"/>
      </rPr>
      <t xml:space="preserve">All Disturbed Acres are to be Rounded to the nearest whole acre (&lt;.5 rounded down and </t>
    </r>
    <r>
      <rPr>
        <u/>
        <sz val="10"/>
        <color theme="1"/>
        <rFont val="Calibri"/>
        <family val="2"/>
        <scheme val="minor"/>
      </rPr>
      <t>&gt;</t>
    </r>
    <r>
      <rPr>
        <sz val="10"/>
        <color theme="1"/>
        <rFont val="Calibri"/>
        <family val="2"/>
        <scheme val="minor"/>
      </rPr>
      <t>.5 is rounded up)</t>
    </r>
  </si>
  <si>
    <t>Township notified?</t>
  </si>
  <si>
    <t>3.  DEP DISTURBED ACRE FEE - make check payable to: Commonwealth of PA Clean Water Fund</t>
  </si>
  <si>
    <t>Subdivisions, Schools, Retail/Wholesale Businesses, Storage Units, Warehouses, Electric, Water, Sewer, Solar, etc.</t>
  </si>
  <si>
    <r>
      <t xml:space="preserve">2.  </t>
    </r>
    <r>
      <rPr>
        <b/>
        <sz val="11"/>
        <color theme="4" tint="-0.249977111117893"/>
        <rFont val="Calibri"/>
        <family val="2"/>
        <scheme val="minor"/>
      </rPr>
      <t>Permit Fee</t>
    </r>
    <r>
      <rPr>
        <sz val="11"/>
        <color theme="1"/>
        <rFont val="Calibri"/>
        <family val="2"/>
        <scheme val="minor"/>
      </rPr>
      <t xml:space="preserve">:  Checks made payable to: </t>
    </r>
    <r>
      <rPr>
        <b/>
        <u/>
        <sz val="11"/>
        <color theme="1"/>
        <rFont val="Calibri"/>
        <family val="2"/>
        <scheme val="minor"/>
      </rPr>
      <t>Snyder County Clean Water Fund.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</si>
</sst>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2.65"/>
      <color theme="0"/>
      <name val="Calibri"/>
      <family val="2"/>
    </font>
    <font>
      <sz val="10"/>
      <color theme="1"/>
      <name val="Calibri Light"/>
      <family val="2"/>
    </font>
    <font>
      <b/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20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16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7" fillId="0" borderId="0" xfId="0" applyFont="1"/>
    <xf numFmtId="0" fontId="7" fillId="0" borderId="23" xfId="0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/>
    </xf>
    <xf numFmtId="164" fontId="5" fillId="3" borderId="23" xfId="0" applyNumberFormat="1" applyFont="1" applyFill="1" applyBorder="1" applyAlignment="1">
      <alignment horizontal="center"/>
    </xf>
    <xf numFmtId="0" fontId="12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2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5" fillId="0" borderId="7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10" borderId="19" xfId="0" applyFill="1" applyBorder="1" applyAlignment="1" applyProtection="1">
      <alignment horizontal="left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0" fontId="30" fillId="0" borderId="40" xfId="0" applyFont="1" applyBorder="1" applyAlignment="1" applyProtection="1">
      <alignment horizontal="center" vertical="center"/>
      <protection locked="0"/>
    </xf>
    <xf numFmtId="0" fontId="11" fillId="8" borderId="31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6" fontId="5" fillId="0" borderId="3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 shrinkToFit="1"/>
    </xf>
    <xf numFmtId="44" fontId="13" fillId="7" borderId="2" xfId="2" applyFont="1" applyFill="1" applyBorder="1" applyAlignment="1">
      <alignment horizontal="right"/>
    </xf>
    <xf numFmtId="44" fontId="0" fillId="7" borderId="3" xfId="2" applyFont="1" applyFill="1" applyBorder="1" applyAlignment="1">
      <alignment horizontal="right"/>
    </xf>
    <xf numFmtId="44" fontId="0" fillId="7" borderId="4" xfId="2" applyFont="1" applyFill="1" applyBorder="1" applyAlignment="1">
      <alignment horizontal="right"/>
    </xf>
    <xf numFmtId="44" fontId="13" fillId="7" borderId="23" xfId="2" applyFont="1" applyFill="1" applyBorder="1" applyAlignment="1">
      <alignment horizontal="right"/>
    </xf>
    <xf numFmtId="44" fontId="13" fillId="7" borderId="26" xfId="2" applyFont="1" applyFill="1" applyBorder="1" applyAlignment="1">
      <alignment horizontal="right"/>
    </xf>
    <xf numFmtId="0" fontId="5" fillId="0" borderId="2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164" fontId="13" fillId="0" borderId="29" xfId="0" applyNumberFormat="1" applyFont="1" applyBorder="1" applyAlignment="1">
      <alignment horizontal="center"/>
    </xf>
    <xf numFmtId="44" fontId="13" fillId="6" borderId="23" xfId="2" applyFont="1" applyFill="1" applyBorder="1" applyAlignment="1">
      <alignment horizontal="right"/>
    </xf>
    <xf numFmtId="44" fontId="13" fillId="6" borderId="26" xfId="2" applyFont="1" applyFill="1" applyBorder="1" applyAlignment="1">
      <alignment horizontal="right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0" fillId="7" borderId="10" xfId="0" applyFont="1" applyFill="1" applyBorder="1" applyAlignment="1">
      <alignment horizontal="left"/>
    </xf>
    <xf numFmtId="0" fontId="20" fillId="7" borderId="11" xfId="0" applyFont="1" applyFill="1" applyBorder="1" applyAlignment="1">
      <alignment horizontal="left"/>
    </xf>
    <xf numFmtId="0" fontId="20" fillId="7" borderId="12" xfId="0" applyFont="1" applyFill="1" applyBorder="1" applyAlignment="1">
      <alignment horizontal="left"/>
    </xf>
    <xf numFmtId="0" fontId="11" fillId="5" borderId="1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7" fillId="0" borderId="23" xfId="0" applyFont="1" applyBorder="1" applyAlignment="1">
      <alignment horizontal="center" shrinkToFit="1"/>
    </xf>
    <xf numFmtId="0" fontId="7" fillId="0" borderId="23" xfId="0" applyFont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44" fontId="13" fillId="6" borderId="29" xfId="2" applyFont="1" applyFill="1" applyBorder="1" applyAlignment="1">
      <alignment horizontal="right"/>
    </xf>
    <xf numFmtId="44" fontId="13" fillId="6" borderId="30" xfId="2" applyFont="1" applyFill="1" applyBorder="1" applyAlignment="1">
      <alignment horizontal="right"/>
    </xf>
    <xf numFmtId="0" fontId="5" fillId="0" borderId="29" xfId="0" applyFont="1" applyBorder="1"/>
    <xf numFmtId="0" fontId="7" fillId="10" borderId="29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>
      <alignment horizontal="center" vertical="center"/>
    </xf>
    <xf numFmtId="44" fontId="5" fillId="9" borderId="23" xfId="2" applyFont="1" applyFill="1" applyBorder="1"/>
    <xf numFmtId="44" fontId="5" fillId="9" borderId="26" xfId="2" applyFont="1" applyFill="1" applyBorder="1"/>
    <xf numFmtId="0" fontId="12" fillId="7" borderId="24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44" fontId="13" fillId="7" borderId="40" xfId="2" applyFont="1" applyFill="1" applyBorder="1" applyAlignment="1">
      <alignment horizontal="right"/>
    </xf>
    <xf numFmtId="44" fontId="13" fillId="7" borderId="42" xfId="2" applyFont="1" applyFill="1" applyBorder="1" applyAlignment="1">
      <alignment horizontal="right"/>
    </xf>
    <xf numFmtId="0" fontId="20" fillId="4" borderId="20" xfId="0" applyFont="1" applyFill="1" applyBorder="1"/>
    <xf numFmtId="0" fontId="20" fillId="4" borderId="21" xfId="0" applyFont="1" applyFill="1" applyBorder="1"/>
    <xf numFmtId="0" fontId="20" fillId="4" borderId="22" xfId="0" applyFont="1" applyFill="1" applyBorder="1"/>
    <xf numFmtId="0" fontId="11" fillId="8" borderId="20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2" fillId="7" borderId="24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7" fillId="0" borderId="24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shrinkToFi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5" fillId="0" borderId="23" xfId="0" applyFont="1" applyBorder="1"/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2" fillId="9" borderId="24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4" fontId="5" fillId="6" borderId="23" xfId="2" applyFont="1" applyFill="1" applyBorder="1"/>
    <xf numFmtId="44" fontId="5" fillId="6" borderId="26" xfId="2" applyFont="1" applyFill="1" applyBorder="1"/>
    <xf numFmtId="0" fontId="11" fillId="5" borderId="3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1" fontId="5" fillId="10" borderId="23" xfId="0" applyNumberFormat="1" applyFont="1" applyFill="1" applyBorder="1" applyAlignment="1" applyProtection="1">
      <alignment horizontal="center" vertical="center"/>
      <protection locked="0"/>
    </xf>
    <xf numFmtId="1" fontId="5" fillId="10" borderId="29" xfId="0" applyNumberFormat="1" applyFont="1" applyFill="1" applyBorder="1" applyAlignment="1" applyProtection="1">
      <alignment horizontal="center" vertical="center"/>
      <protection locked="0"/>
    </xf>
    <xf numFmtId="0" fontId="12" fillId="6" borderId="17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4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20" fillId="6" borderId="20" xfId="0" applyFont="1" applyFill="1" applyBorder="1" applyAlignment="1">
      <alignment horizontal="left" vertical="center"/>
    </xf>
    <xf numFmtId="0" fontId="20" fillId="6" borderId="21" xfId="0" applyFont="1" applyFill="1" applyBorder="1" applyAlignment="1">
      <alignment horizontal="left" vertical="center"/>
    </xf>
    <xf numFmtId="0" fontId="20" fillId="6" borderId="22" xfId="0" applyFont="1" applyFill="1" applyBorder="1" applyAlignment="1">
      <alignment horizontal="left" vertical="center"/>
    </xf>
    <xf numFmtId="0" fontId="11" fillId="5" borderId="31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0" fontId="11" fillId="5" borderId="33" xfId="0" applyFont="1" applyFill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 wrapText="1"/>
    </xf>
    <xf numFmtId="0" fontId="7" fillId="6" borderId="23" xfId="0" applyFont="1" applyFill="1" applyBorder="1"/>
    <xf numFmtId="0" fontId="7" fillId="6" borderId="26" xfId="0" applyFont="1" applyFill="1" applyBorder="1"/>
    <xf numFmtId="44" fontId="13" fillId="6" borderId="35" xfId="2" applyFont="1" applyFill="1" applyBorder="1" applyAlignment="1">
      <alignment horizontal="right"/>
    </xf>
    <xf numFmtId="44" fontId="13" fillId="6" borderId="36" xfId="2" applyFont="1" applyFill="1" applyBorder="1" applyAlignment="1">
      <alignment horizontal="right"/>
    </xf>
    <xf numFmtId="44" fontId="13" fillId="6" borderId="44" xfId="2" applyFont="1" applyFill="1" applyBorder="1" applyAlignment="1">
      <alignment horizontal="right"/>
    </xf>
    <xf numFmtId="164" fontId="13" fillId="0" borderId="35" xfId="0" applyNumberFormat="1" applyFont="1" applyBorder="1" applyAlignment="1">
      <alignment horizontal="center"/>
    </xf>
    <xf numFmtId="164" fontId="13" fillId="0" borderId="36" xfId="0" applyNumberFormat="1" applyFont="1" applyBorder="1" applyAlignment="1">
      <alignment horizontal="center"/>
    </xf>
    <xf numFmtId="164" fontId="13" fillId="0" borderId="37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1" fillId="5" borderId="10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28" fillId="5" borderId="45" xfId="0" applyFont="1" applyFill="1" applyBorder="1" applyAlignment="1">
      <alignment horizontal="center" shrinkToFit="1"/>
    </xf>
    <xf numFmtId="0" fontId="11" fillId="5" borderId="18" xfId="0" applyFont="1" applyFill="1" applyBorder="1" applyAlignment="1">
      <alignment horizontal="center" shrinkToFit="1"/>
    </xf>
    <xf numFmtId="0" fontId="11" fillId="5" borderId="43" xfId="0" applyFont="1" applyFill="1" applyBorder="1" applyAlignment="1">
      <alignment horizontal="center" shrinkToFit="1"/>
    </xf>
    <xf numFmtId="0" fontId="0" fillId="10" borderId="18" xfId="0" applyFill="1" applyBorder="1" applyAlignment="1" applyProtection="1">
      <alignment horizontal="left" shrinkToFit="1"/>
      <protection locked="0"/>
    </xf>
    <xf numFmtId="0" fontId="0" fillId="10" borderId="19" xfId="0" applyFill="1" applyBorder="1" applyAlignment="1" applyProtection="1">
      <alignment horizontal="left" shrinkToFit="1"/>
      <protection locked="0"/>
    </xf>
    <xf numFmtId="0" fontId="0" fillId="10" borderId="8" xfId="0" applyFill="1" applyBorder="1" applyAlignment="1" applyProtection="1">
      <alignment horizontal="left" shrinkToFit="1"/>
      <protection locked="0"/>
    </xf>
    <xf numFmtId="0" fontId="0" fillId="10" borderId="9" xfId="0" applyFill="1" applyBorder="1" applyAlignment="1" applyProtection="1">
      <alignment horizontal="left" shrinkToFit="1"/>
      <protection locked="0"/>
    </xf>
    <xf numFmtId="0" fontId="0" fillId="10" borderId="7" xfId="0" applyFill="1" applyBorder="1" applyAlignment="1" applyProtection="1">
      <alignment horizontal="left" shrinkToFit="1"/>
      <protection locked="0"/>
    </xf>
    <xf numFmtId="0" fontId="0" fillId="0" borderId="0" xfId="0"/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0" fillId="10" borderId="17" xfId="0" applyFill="1" applyBorder="1" applyAlignment="1" applyProtection="1">
      <alignment horizontal="left" shrinkToFit="1"/>
      <protection locked="0"/>
    </xf>
    <xf numFmtId="0" fontId="0" fillId="10" borderId="18" xfId="0" applyFill="1" applyBorder="1" applyAlignment="1" applyProtection="1">
      <alignment horizontal="left" vertical="center"/>
      <protection locked="0"/>
    </xf>
    <xf numFmtId="0" fontId="0" fillId="10" borderId="19" xfId="0" applyFill="1" applyBorder="1" applyAlignment="1" applyProtection="1">
      <alignment horizontal="left" vertical="center"/>
      <protection locked="0"/>
    </xf>
    <xf numFmtId="0" fontId="0" fillId="10" borderId="18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29" fillId="0" borderId="17" xfId="0" applyFont="1" applyBorder="1" applyAlignment="1">
      <alignment horizontal="left" vertical="center" shrinkToFit="1"/>
    </xf>
    <xf numFmtId="0" fontId="29" fillId="0" borderId="18" xfId="0" applyFont="1" applyBorder="1" applyAlignment="1">
      <alignment horizontal="left" vertical="center" shrinkToFit="1"/>
    </xf>
    <xf numFmtId="0" fontId="0" fillId="10" borderId="17" xfId="0" applyFill="1" applyBorder="1" applyAlignment="1" applyProtection="1">
      <alignment horizontal="center" vertical="center"/>
      <protection locked="0"/>
    </xf>
    <xf numFmtId="0" fontId="0" fillId="10" borderId="17" xfId="0" applyFill="1" applyBorder="1" applyAlignment="1" applyProtection="1">
      <alignment horizontal="center" vertical="center" wrapText="1"/>
      <protection locked="0"/>
    </xf>
    <xf numFmtId="0" fontId="0" fillId="10" borderId="19" xfId="0" applyFill="1" applyBorder="1" applyAlignment="1" applyProtection="1">
      <alignment horizontal="center" vertical="center" wrapText="1"/>
      <protection locked="0"/>
    </xf>
    <xf numFmtId="0" fontId="0" fillId="10" borderId="18" xfId="0" applyFill="1" applyBorder="1" applyAlignment="1" applyProtection="1">
      <alignment horizontal="left"/>
      <protection locked="0"/>
    </xf>
    <xf numFmtId="0" fontId="0" fillId="10" borderId="19" xfId="0" applyFill="1" applyBorder="1" applyAlignment="1" applyProtection="1">
      <alignment horizontal="left"/>
      <protection locked="0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165" fontId="0" fillId="10" borderId="8" xfId="0" applyNumberFormat="1" applyFill="1" applyBorder="1" applyAlignment="1" applyProtection="1">
      <alignment horizontal="center" shrinkToFit="1"/>
      <protection locked="0"/>
    </xf>
    <xf numFmtId="0" fontId="5" fillId="0" borderId="1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0" fillId="10" borderId="7" xfId="0" applyFill="1" applyBorder="1" applyAlignment="1" applyProtection="1">
      <alignment horizontal="left"/>
      <protection locked="0"/>
    </xf>
    <xf numFmtId="0" fontId="0" fillId="10" borderId="8" xfId="0" applyFill="1" applyBorder="1" applyAlignment="1" applyProtection="1">
      <alignment horizontal="left"/>
      <protection locked="0"/>
    </xf>
    <xf numFmtId="0" fontId="0" fillId="10" borderId="9" xfId="0" applyFill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righ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0A6E02"/>
      <color rgb="FF0C8303"/>
      <color rgb="FF2579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$62" lockText="1" noThreeD="1"/>
</file>

<file path=xl/ctrlProps/ctrlProp11.xml><?xml version="1.0" encoding="utf-8"?>
<formControlPr xmlns="http://schemas.microsoft.com/office/spreadsheetml/2009/9/main" objectType="CheckBox" fmlaLink="$A$63" lockText="1" noThreeD="1"/>
</file>

<file path=xl/ctrlProps/ctrlProp12.xml><?xml version="1.0" encoding="utf-8"?>
<formControlPr xmlns="http://schemas.microsoft.com/office/spreadsheetml/2009/9/main" objectType="CheckBox" fmlaLink="$A$64" lockText="1" noThreeD="1"/>
</file>

<file path=xl/ctrlProps/ctrlProp13.xml><?xml version="1.0" encoding="utf-8"?>
<formControlPr xmlns="http://schemas.microsoft.com/office/spreadsheetml/2009/9/main" objectType="CheckBox" fmlaLink="$A$65" lockText="1" noThreeD="1"/>
</file>

<file path=xl/ctrlProps/ctrlProp14.xml><?xml version="1.0" encoding="utf-8"?>
<formControlPr xmlns="http://schemas.microsoft.com/office/spreadsheetml/2009/9/main" objectType="CheckBox" fmlaLink="$A$68" lockText="1" noThreeD="1"/>
</file>

<file path=xl/ctrlProps/ctrlProp15.xml><?xml version="1.0" encoding="utf-8"?>
<formControlPr xmlns="http://schemas.microsoft.com/office/spreadsheetml/2009/9/main" objectType="CheckBox" fmlaLink="$A$71" lockText="1" noThreeD="1"/>
</file>

<file path=xl/ctrlProps/ctrlProp16.xml><?xml version="1.0" encoding="utf-8"?>
<formControlPr xmlns="http://schemas.microsoft.com/office/spreadsheetml/2009/9/main" objectType="CheckBox" fmlaLink="$A$74" lockText="1" noThreeD="1"/>
</file>

<file path=xl/ctrlProps/ctrlProp17.xml><?xml version="1.0" encoding="utf-8"?>
<formControlPr xmlns="http://schemas.microsoft.com/office/spreadsheetml/2009/9/main" objectType="CheckBox" fmlaLink="$A$75" lockText="1" noThreeD="1"/>
</file>

<file path=xl/ctrlProps/ctrlProp18.xml><?xml version="1.0" encoding="utf-8"?>
<formControlPr xmlns="http://schemas.microsoft.com/office/spreadsheetml/2009/9/main" objectType="CheckBox" fmlaLink="$A$79" lockText="1" noThreeD="1"/>
</file>

<file path=xl/ctrlProps/ctrlProp19.xml><?xml version="1.0" encoding="utf-8"?>
<formControlPr xmlns="http://schemas.microsoft.com/office/spreadsheetml/2009/9/main" objectType="CheckBox" fmlaLink="$A$8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$84" lockText="1" noThreeD="1"/>
</file>

<file path=xl/ctrlProps/ctrlProp21.xml><?xml version="1.0" encoding="utf-8"?>
<formControlPr xmlns="http://schemas.microsoft.com/office/spreadsheetml/2009/9/main" objectType="CheckBox" fmlaLink="$A$85" lockText="1" noThreeD="1"/>
</file>

<file path=xl/ctrlProps/ctrlProp22.xml><?xml version="1.0" encoding="utf-8"?>
<formControlPr xmlns="http://schemas.microsoft.com/office/spreadsheetml/2009/9/main" objectType="CheckBox" fmlaLink="$A$88" lockText="1" noThreeD="1"/>
</file>

<file path=xl/ctrlProps/ctrlProp23.xml><?xml version="1.0" encoding="utf-8"?>
<formControlPr xmlns="http://schemas.microsoft.com/office/spreadsheetml/2009/9/main" objectType="CheckBox" fmlaLink="$A$9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5</xdr:col>
      <xdr:colOff>28575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3114675" cy="7810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32</xdr:row>
          <xdr:rowOff>38100</xdr:rowOff>
        </xdr:from>
        <xdr:to>
          <xdr:col>1</xdr:col>
          <xdr:colOff>419100</xdr:colOff>
          <xdr:row>32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Plan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38100</xdr:rowOff>
        </xdr:from>
        <xdr:to>
          <xdr:col>3</xdr:col>
          <xdr:colOff>9525</xdr:colOff>
          <xdr:row>32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Renewal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32</xdr:row>
          <xdr:rowOff>38100</xdr:rowOff>
        </xdr:from>
        <xdr:to>
          <xdr:col>5</xdr:col>
          <xdr:colOff>95250</xdr:colOff>
          <xdr:row>32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Major Admendment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38100</xdr:rowOff>
        </xdr:from>
        <xdr:to>
          <xdr:col>7</xdr:col>
          <xdr:colOff>0</xdr:colOff>
          <xdr:row>32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Minor Amendment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32</xdr:row>
          <xdr:rowOff>38100</xdr:rowOff>
        </xdr:from>
        <xdr:to>
          <xdr:col>8</xdr:col>
          <xdr:colOff>19050</xdr:colOff>
          <xdr:row>32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Phased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32</xdr:row>
          <xdr:rowOff>38100</xdr:rowOff>
        </xdr:from>
        <xdr:to>
          <xdr:col>9</xdr:col>
          <xdr:colOff>485775</xdr:colOff>
          <xdr:row>32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32</xdr:row>
          <xdr:rowOff>38100</xdr:rowOff>
        </xdr:from>
        <xdr:to>
          <xdr:col>10</xdr:col>
          <xdr:colOff>752475</xdr:colOff>
          <xdr:row>32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ePermit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39</xdr:row>
          <xdr:rowOff>28575</xdr:rowOff>
        </xdr:from>
        <xdr:to>
          <xdr:col>9</xdr:col>
          <xdr:colOff>466725</xdr:colOff>
          <xdr:row>40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28575</xdr:rowOff>
        </xdr:from>
        <xdr:to>
          <xdr:col>10</xdr:col>
          <xdr:colOff>638175</xdr:colOff>
          <xdr:row>40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60</xdr:row>
          <xdr:rowOff>438150</xdr:rowOff>
        </xdr:from>
        <xdr:to>
          <xdr:col>0</xdr:col>
          <xdr:colOff>466725</xdr:colOff>
          <xdr:row>62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161925</xdr:rowOff>
        </xdr:from>
        <xdr:to>
          <xdr:col>0</xdr:col>
          <xdr:colOff>466725</xdr:colOff>
          <xdr:row>63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62</xdr:row>
          <xdr:rowOff>133350</xdr:rowOff>
        </xdr:from>
        <xdr:to>
          <xdr:col>0</xdr:col>
          <xdr:colOff>466725</xdr:colOff>
          <xdr:row>64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63</xdr:row>
          <xdr:rowOff>133350</xdr:rowOff>
        </xdr:from>
        <xdr:to>
          <xdr:col>0</xdr:col>
          <xdr:colOff>466725</xdr:colOff>
          <xdr:row>65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66</xdr:row>
          <xdr:rowOff>190500</xdr:rowOff>
        </xdr:from>
        <xdr:to>
          <xdr:col>0</xdr:col>
          <xdr:colOff>466725</xdr:colOff>
          <xdr:row>68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69</xdr:row>
          <xdr:rowOff>133350</xdr:rowOff>
        </xdr:from>
        <xdr:to>
          <xdr:col>0</xdr:col>
          <xdr:colOff>466725</xdr:colOff>
          <xdr:row>71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72</xdr:row>
          <xdr:rowOff>133350</xdr:rowOff>
        </xdr:from>
        <xdr:to>
          <xdr:col>0</xdr:col>
          <xdr:colOff>466725</xdr:colOff>
          <xdr:row>74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73</xdr:row>
          <xdr:rowOff>133350</xdr:rowOff>
        </xdr:from>
        <xdr:to>
          <xdr:col>0</xdr:col>
          <xdr:colOff>466725</xdr:colOff>
          <xdr:row>76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77</xdr:row>
          <xdr:rowOff>133350</xdr:rowOff>
        </xdr:from>
        <xdr:to>
          <xdr:col>0</xdr:col>
          <xdr:colOff>466725</xdr:colOff>
          <xdr:row>79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81</xdr:row>
          <xdr:rowOff>323850</xdr:rowOff>
        </xdr:from>
        <xdr:to>
          <xdr:col>0</xdr:col>
          <xdr:colOff>466725</xdr:colOff>
          <xdr:row>83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82</xdr:row>
          <xdr:rowOff>133350</xdr:rowOff>
        </xdr:from>
        <xdr:to>
          <xdr:col>0</xdr:col>
          <xdr:colOff>466725</xdr:colOff>
          <xdr:row>84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83</xdr:row>
          <xdr:rowOff>133350</xdr:rowOff>
        </xdr:from>
        <xdr:to>
          <xdr:col>0</xdr:col>
          <xdr:colOff>466725</xdr:colOff>
          <xdr:row>85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86</xdr:row>
          <xdr:rowOff>152400</xdr:rowOff>
        </xdr:from>
        <xdr:to>
          <xdr:col>0</xdr:col>
          <xdr:colOff>447675</xdr:colOff>
          <xdr:row>88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89</xdr:row>
          <xdr:rowOff>209550</xdr:rowOff>
        </xdr:from>
        <xdr:to>
          <xdr:col>0</xdr:col>
          <xdr:colOff>466725</xdr:colOff>
          <xdr:row>91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snyderconservation.org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"/>
  <sheetViews>
    <sheetView tabSelected="1" view="pageBreakPreview" topLeftCell="A19" zoomScale="115" zoomScaleNormal="100" zoomScaleSheetLayoutView="115" zoomScalePageLayoutView="270" workbookViewId="0">
      <selection activeCell="G19" sqref="G19:H19"/>
    </sheetView>
  </sheetViews>
  <sheetFormatPr defaultColWidth="9.140625" defaultRowHeight="15" x14ac:dyDescent="0.25"/>
  <cols>
    <col min="1" max="1" width="10.7109375" customWidth="1"/>
    <col min="2" max="2" width="7.5703125" customWidth="1"/>
    <col min="4" max="4" width="6.5703125" customWidth="1"/>
    <col min="6" max="6" width="9.140625" customWidth="1"/>
    <col min="8" max="8" width="10.140625" customWidth="1"/>
    <col min="9" max="9" width="5.7109375" customWidth="1"/>
    <col min="11" max="11" width="11.85546875" customWidth="1"/>
  </cols>
  <sheetData>
    <row r="1" spans="1:11" x14ac:dyDescent="0.25">
      <c r="G1" s="36"/>
      <c r="H1" s="37"/>
      <c r="I1" s="38" t="s">
        <v>0</v>
      </c>
      <c r="J1" s="37"/>
      <c r="K1" s="39"/>
    </row>
    <row r="2" spans="1:11" x14ac:dyDescent="0.25">
      <c r="G2" s="40" t="s">
        <v>105</v>
      </c>
      <c r="H2" s="24"/>
      <c r="I2" s="24"/>
      <c r="J2" s="24"/>
      <c r="K2" s="41"/>
    </row>
    <row r="3" spans="1:11" x14ac:dyDescent="0.25">
      <c r="G3" s="40" t="s">
        <v>104</v>
      </c>
      <c r="H3" s="24"/>
      <c r="I3" s="24"/>
      <c r="J3" s="24"/>
      <c r="K3" s="41"/>
    </row>
    <row r="4" spans="1:11" x14ac:dyDescent="0.25">
      <c r="G4" s="40" t="s">
        <v>103</v>
      </c>
      <c r="H4" s="24"/>
      <c r="I4" s="24"/>
      <c r="J4" s="24"/>
      <c r="K4" s="41"/>
    </row>
    <row r="5" spans="1:11" x14ac:dyDescent="0.25">
      <c r="C5" s="6" t="s">
        <v>56</v>
      </c>
      <c r="G5" s="40" t="s">
        <v>102</v>
      </c>
      <c r="H5" s="24"/>
      <c r="I5" s="24"/>
      <c r="J5" s="24"/>
      <c r="K5" s="41"/>
    </row>
    <row r="6" spans="1:11" x14ac:dyDescent="0.25">
      <c r="C6" s="6" t="s">
        <v>67</v>
      </c>
      <c r="G6" s="40" t="s">
        <v>106</v>
      </c>
      <c r="H6" s="24"/>
      <c r="I6" s="24"/>
      <c r="J6" s="24"/>
      <c r="K6" s="41"/>
    </row>
    <row r="7" spans="1:11" x14ac:dyDescent="0.25">
      <c r="C7" s="6" t="s">
        <v>57</v>
      </c>
      <c r="G7" s="40" t="s">
        <v>101</v>
      </c>
      <c r="H7" s="24"/>
      <c r="I7" s="24"/>
      <c r="J7" s="24"/>
      <c r="K7" s="41"/>
    </row>
    <row r="8" spans="1:11" x14ac:dyDescent="0.25">
      <c r="C8" s="35" t="s">
        <v>58</v>
      </c>
      <c r="G8" s="40" t="s">
        <v>100</v>
      </c>
      <c r="H8" s="24"/>
      <c r="I8" s="24"/>
      <c r="J8" s="24"/>
      <c r="K8" s="41"/>
    </row>
    <row r="9" spans="1:11" ht="4.5" customHeight="1" thickBot="1" x14ac:dyDescent="0.3">
      <c r="G9" s="8"/>
      <c r="H9" s="1"/>
      <c r="I9" s="1"/>
      <c r="J9" s="1"/>
      <c r="K9" s="9"/>
    </row>
    <row r="10" spans="1:11" ht="7.5" customHeight="1" x14ac:dyDescent="0.25"/>
    <row r="11" spans="1:11" ht="18.75" x14ac:dyDescent="0.3">
      <c r="A11" s="122" t="s">
        <v>47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1" ht="18.75" x14ac:dyDescent="0.3">
      <c r="A12" s="122" t="s">
        <v>48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1" ht="6.75" customHeight="1" x14ac:dyDescent="0.3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124" t="s">
        <v>97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 x14ac:dyDescent="0.25">
      <c r="A15" s="124" t="s">
        <v>98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x14ac:dyDescent="0.25">
      <c r="A16" s="124" t="s">
        <v>99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ht="5.25" customHeight="1" x14ac:dyDescent="0.25"/>
    <row r="18" spans="1:11" x14ac:dyDescent="0.25">
      <c r="A18" s="139" t="s">
        <v>1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1"/>
    </row>
    <row r="19" spans="1:11" x14ac:dyDescent="0.25">
      <c r="A19" s="12" t="s">
        <v>2</v>
      </c>
      <c r="B19" s="2"/>
      <c r="C19" s="2"/>
      <c r="D19" s="3"/>
      <c r="E19" s="12" t="s">
        <v>8</v>
      </c>
      <c r="F19" s="2"/>
      <c r="G19" s="172"/>
      <c r="H19" s="173"/>
      <c r="I19" s="13" t="s">
        <v>10</v>
      </c>
      <c r="J19" s="2"/>
      <c r="K19" s="3"/>
    </row>
    <row r="20" spans="1:11" x14ac:dyDescent="0.25">
      <c r="A20" s="176"/>
      <c r="B20" s="174"/>
      <c r="C20" s="174"/>
      <c r="D20" s="175"/>
      <c r="E20" s="15" t="s">
        <v>68</v>
      </c>
      <c r="F20" s="5"/>
      <c r="G20" s="174"/>
      <c r="H20" s="175"/>
      <c r="I20" s="176"/>
      <c r="J20" s="174"/>
      <c r="K20" s="175"/>
    </row>
    <row r="21" spans="1:11" x14ac:dyDescent="0.25">
      <c r="A21" s="14" t="s">
        <v>3</v>
      </c>
      <c r="B21" s="172"/>
      <c r="C21" s="172"/>
      <c r="D21" s="173"/>
      <c r="E21" s="14" t="s">
        <v>3</v>
      </c>
      <c r="F21" s="172"/>
      <c r="G21" s="172"/>
      <c r="H21" s="173"/>
      <c r="I21" s="11" t="s">
        <v>3</v>
      </c>
      <c r="K21" s="4"/>
    </row>
    <row r="22" spans="1:11" x14ac:dyDescent="0.25">
      <c r="A22" s="14"/>
      <c r="B22" s="172"/>
      <c r="C22" s="172"/>
      <c r="D22" s="173"/>
      <c r="E22" s="14"/>
      <c r="F22" s="172"/>
      <c r="G22" s="172"/>
      <c r="H22" s="173"/>
      <c r="I22" s="176"/>
      <c r="J22" s="174"/>
      <c r="K22" s="175"/>
    </row>
    <row r="23" spans="1:11" x14ac:dyDescent="0.25">
      <c r="A23" s="14"/>
      <c r="B23" s="172"/>
      <c r="C23" s="172"/>
      <c r="D23" s="173"/>
      <c r="E23" s="14"/>
      <c r="F23" s="172"/>
      <c r="G23" s="172"/>
      <c r="H23" s="173"/>
      <c r="I23" s="183"/>
      <c r="J23" s="172"/>
      <c r="K23" s="173"/>
    </row>
    <row r="24" spans="1:11" x14ac:dyDescent="0.25">
      <c r="A24" s="14"/>
      <c r="B24" s="174"/>
      <c r="C24" s="174"/>
      <c r="D24" s="175"/>
      <c r="E24" s="14"/>
      <c r="F24" s="174"/>
      <c r="G24" s="174"/>
      <c r="H24" s="175"/>
      <c r="I24" s="176"/>
      <c r="J24" s="174"/>
      <c r="K24" s="175"/>
    </row>
    <row r="25" spans="1:11" x14ac:dyDescent="0.25">
      <c r="A25" s="17" t="s">
        <v>4</v>
      </c>
      <c r="B25" s="172"/>
      <c r="C25" s="172"/>
      <c r="D25" s="173"/>
      <c r="E25" s="17" t="s">
        <v>4</v>
      </c>
      <c r="F25" s="172"/>
      <c r="G25" s="172"/>
      <c r="H25" s="173"/>
      <c r="I25" s="18" t="s">
        <v>4</v>
      </c>
      <c r="J25" s="172"/>
      <c r="K25" s="173"/>
    </row>
    <row r="26" spans="1:11" x14ac:dyDescent="0.25">
      <c r="A26" s="14" t="s">
        <v>5</v>
      </c>
      <c r="B26" s="172"/>
      <c r="C26" s="172"/>
      <c r="D26" s="173"/>
      <c r="E26" s="14" t="s">
        <v>5</v>
      </c>
      <c r="F26" s="172"/>
      <c r="G26" s="172"/>
      <c r="H26" s="173"/>
      <c r="I26" s="11" t="s">
        <v>5</v>
      </c>
      <c r="J26" s="172"/>
      <c r="K26" s="173"/>
    </row>
    <row r="27" spans="1:11" x14ac:dyDescent="0.25">
      <c r="A27" s="17" t="s">
        <v>6</v>
      </c>
      <c r="B27" s="172"/>
      <c r="C27" s="172"/>
      <c r="D27" s="173"/>
      <c r="E27" s="17" t="s">
        <v>6</v>
      </c>
      <c r="F27" s="172"/>
      <c r="G27" s="172"/>
      <c r="H27" s="173"/>
      <c r="I27" s="18" t="s">
        <v>6</v>
      </c>
      <c r="J27" s="172"/>
      <c r="K27" s="173"/>
    </row>
    <row r="28" spans="1:11" x14ac:dyDescent="0.25">
      <c r="A28" s="14" t="s">
        <v>7</v>
      </c>
      <c r="E28" s="14" t="s">
        <v>9</v>
      </c>
      <c r="H28" s="4"/>
      <c r="I28" s="11" t="s">
        <v>11</v>
      </c>
      <c r="K28" s="4"/>
    </row>
    <row r="29" spans="1:11" ht="12.75" customHeight="1" x14ac:dyDescent="0.25">
      <c r="A29" s="176"/>
      <c r="B29" s="174"/>
      <c r="C29" s="174"/>
      <c r="D29" s="175"/>
      <c r="E29" s="176"/>
      <c r="F29" s="174"/>
      <c r="G29" s="174"/>
      <c r="H29" s="175"/>
      <c r="I29" s="176"/>
      <c r="J29" s="174"/>
      <c r="K29" s="175"/>
    </row>
    <row r="30" spans="1:11" ht="4.5" customHeight="1" x14ac:dyDescent="0.25"/>
    <row r="31" spans="1:11" x14ac:dyDescent="0.25">
      <c r="A31" s="139" t="s">
        <v>12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3"/>
    </row>
    <row r="32" spans="1:11" ht="21" customHeight="1" x14ac:dyDescent="0.25">
      <c r="A32" s="19" t="s">
        <v>13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1:11" ht="22.5" customHeight="1" x14ac:dyDescent="0.25">
      <c r="A33" s="19" t="s">
        <v>14</v>
      </c>
      <c r="B33" s="20"/>
      <c r="C33" s="20"/>
      <c r="D33" s="20"/>
      <c r="E33" s="20"/>
      <c r="F33" s="20"/>
      <c r="G33" s="20"/>
      <c r="H33" s="20"/>
      <c r="I33" s="20"/>
      <c r="J33" s="20"/>
      <c r="K33" s="21"/>
    </row>
    <row r="34" spans="1:11" ht="11.25" customHeight="1" x14ac:dyDescent="0.25">
      <c r="A34" s="144" t="s">
        <v>17</v>
      </c>
      <c r="B34" s="146"/>
      <c r="C34" s="144" t="s">
        <v>15</v>
      </c>
      <c r="D34" s="146"/>
      <c r="E34" s="195" t="s">
        <v>16</v>
      </c>
      <c r="F34" s="196"/>
      <c r="G34" s="144" t="s">
        <v>18</v>
      </c>
      <c r="H34" s="145"/>
      <c r="I34" s="146"/>
      <c r="J34" s="144" t="s">
        <v>19</v>
      </c>
      <c r="K34" s="146"/>
    </row>
    <row r="35" spans="1:11" ht="23.25" customHeight="1" x14ac:dyDescent="0.25">
      <c r="A35" s="190"/>
      <c r="B35" s="187"/>
      <c r="C35" s="186"/>
      <c r="D35" s="187"/>
      <c r="E35" s="191"/>
      <c r="F35" s="192"/>
      <c r="G35" s="190"/>
      <c r="H35" s="186"/>
      <c r="I35" s="187"/>
      <c r="J35" s="186"/>
      <c r="K35" s="187"/>
    </row>
    <row r="36" spans="1:11" ht="21" customHeight="1" x14ac:dyDescent="0.25">
      <c r="A36" s="19" t="s">
        <v>20</v>
      </c>
      <c r="B36" s="184"/>
      <c r="C36" s="184"/>
      <c r="D36" s="185"/>
      <c r="E36" s="19" t="s">
        <v>21</v>
      </c>
      <c r="F36" s="20"/>
      <c r="G36" s="186"/>
      <c r="H36" s="187"/>
      <c r="I36" s="188" t="s">
        <v>22</v>
      </c>
      <c r="J36" s="189"/>
      <c r="K36" s="49"/>
    </row>
    <row r="37" spans="1:11" ht="21" customHeight="1" x14ac:dyDescent="0.25">
      <c r="A37" s="19" t="s">
        <v>50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21" customHeight="1" x14ac:dyDescent="0.25">
      <c r="A38" s="23" t="s">
        <v>23</v>
      </c>
      <c r="B38" s="1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21" customHeight="1" x14ac:dyDescent="0.2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9.5" customHeight="1" x14ac:dyDescent="0.25">
      <c r="A40" s="46" t="s">
        <v>24</v>
      </c>
      <c r="B40" s="16"/>
      <c r="C40" s="16"/>
      <c r="D40" s="202"/>
      <c r="E40" s="202"/>
      <c r="F40" s="202"/>
      <c r="G40" s="202"/>
      <c r="H40" s="204" t="s">
        <v>108</v>
      </c>
      <c r="I40" s="204"/>
      <c r="J40" s="47"/>
      <c r="K40" s="48"/>
    </row>
    <row r="41" spans="1:11" ht="3.7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s="44" customFormat="1" ht="11.25" customHeight="1" x14ac:dyDescent="0.25">
      <c r="A42" s="42" t="s">
        <v>25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 spans="1:11" s="44" customFormat="1" ht="13.5" customHeight="1" x14ac:dyDescent="0.25">
      <c r="A43" s="42" t="s">
        <v>69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s="44" customFormat="1" ht="11.25" customHeight="1" x14ac:dyDescent="0.25">
      <c r="A44" s="42" t="s">
        <v>26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ht="36.75" customHeight="1" x14ac:dyDescent="0.25">
      <c r="A45" s="182"/>
      <c r="B45" s="182"/>
      <c r="C45" s="182"/>
      <c r="D45" s="182"/>
      <c r="E45" s="182"/>
      <c r="F45" s="182"/>
      <c r="G45" s="182"/>
      <c r="H45" s="11"/>
      <c r="I45" s="11"/>
      <c r="J45" s="198"/>
      <c r="K45" s="198"/>
    </row>
    <row r="46" spans="1:11" ht="16.5" customHeight="1" x14ac:dyDescent="0.25">
      <c r="A46" s="200" t="s">
        <v>27</v>
      </c>
      <c r="B46" s="200"/>
      <c r="C46" s="200"/>
      <c r="D46" s="200"/>
      <c r="E46" s="200"/>
      <c r="F46" s="200"/>
      <c r="G46" s="200"/>
      <c r="H46" s="11"/>
      <c r="I46" s="22"/>
      <c r="J46" s="199" t="s">
        <v>28</v>
      </c>
      <c r="K46" s="199"/>
    </row>
    <row r="47" spans="1:11" ht="20.25" customHeight="1" x14ac:dyDescent="0.25">
      <c r="A47" s="178" t="s">
        <v>40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80"/>
    </row>
    <row r="48" spans="1:11" ht="17.25" customHeight="1" x14ac:dyDescent="0.3">
      <c r="A48" s="122" t="s">
        <v>59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1:24" ht="18.75" x14ac:dyDescent="0.3">
      <c r="A49" s="197" t="s">
        <v>96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7"/>
    </row>
    <row r="50" spans="1:24" s="11" customFormat="1" x14ac:dyDescent="0.25">
      <c r="A50" s="181" t="s">
        <v>51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</row>
    <row r="51" spans="1:24" s="11" customFormat="1" x14ac:dyDescent="0.25">
      <c r="A51" s="181" t="s">
        <v>52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</row>
    <row r="52" spans="1:24" s="11" customFormat="1" x14ac:dyDescent="0.25">
      <c r="A52" s="182" t="s">
        <v>53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</row>
    <row r="53" spans="1:24" x14ac:dyDescent="0.25">
      <c r="A53" s="45" t="s">
        <v>86</v>
      </c>
    </row>
    <row r="54" spans="1:24" x14ac:dyDescent="0.25">
      <c r="A54" t="s">
        <v>78</v>
      </c>
    </row>
    <row r="55" spans="1:24" x14ac:dyDescent="0.25">
      <c r="A55" t="s">
        <v>111</v>
      </c>
    </row>
    <row r="56" spans="1:24" x14ac:dyDescent="0.25">
      <c r="A56" t="s">
        <v>79</v>
      </c>
    </row>
    <row r="57" spans="1:24" ht="15.75" thickBot="1" x14ac:dyDescent="0.3">
      <c r="A57" t="s">
        <v>87</v>
      </c>
    </row>
    <row r="58" spans="1:24" ht="15.75" thickBot="1" x14ac:dyDescent="0.3">
      <c r="A58" s="147" t="s">
        <v>76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9"/>
    </row>
    <row r="59" spans="1:24" x14ac:dyDescent="0.25">
      <c r="A59" s="150" t="s">
        <v>29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2"/>
    </row>
    <row r="60" spans="1:24" ht="14.25" customHeight="1" x14ac:dyDescent="0.3">
      <c r="A60" s="169" t="s">
        <v>110</v>
      </c>
      <c r="B60" s="170"/>
      <c r="C60" s="170"/>
      <c r="D60" s="170"/>
      <c r="E60" s="170"/>
      <c r="F60" s="170"/>
      <c r="G60" s="170"/>
      <c r="H60" s="170"/>
      <c r="I60" s="170"/>
      <c r="J60" s="170"/>
      <c r="K60" s="171"/>
    </row>
    <row r="61" spans="1:24" s="11" customFormat="1" ht="36.75" customHeight="1" x14ac:dyDescent="0.2">
      <c r="A61" s="28" t="s">
        <v>93</v>
      </c>
      <c r="B61" s="154" t="s">
        <v>91</v>
      </c>
      <c r="C61" s="154"/>
      <c r="D61" s="154"/>
      <c r="E61" s="153" t="s">
        <v>66</v>
      </c>
      <c r="F61" s="153"/>
      <c r="G61" s="25" t="s">
        <v>31</v>
      </c>
      <c r="H61" s="25" t="s">
        <v>34</v>
      </c>
      <c r="I61" s="155" t="s">
        <v>80</v>
      </c>
      <c r="J61" s="156"/>
      <c r="K61" s="157"/>
    </row>
    <row r="62" spans="1:24" s="11" customFormat="1" ht="14.25" customHeight="1" x14ac:dyDescent="0.2">
      <c r="A62" s="50" t="b">
        <v>0</v>
      </c>
      <c r="B62" s="70" t="s">
        <v>75</v>
      </c>
      <c r="C62" s="70"/>
      <c r="D62" s="70"/>
      <c r="E62" s="134"/>
      <c r="F62" s="134"/>
      <c r="G62" s="26">
        <v>500</v>
      </c>
      <c r="H62" s="27">
        <v>0</v>
      </c>
      <c r="I62" s="129">
        <f>IF(A62=TRUE,IF(E62&gt;0,500,0),0)</f>
        <v>0</v>
      </c>
      <c r="J62" s="129"/>
      <c r="K62" s="130"/>
    </row>
    <row r="63" spans="1:24" s="11" customFormat="1" ht="12.75" x14ac:dyDescent="0.2">
      <c r="A63" s="50" t="b">
        <v>0</v>
      </c>
      <c r="B63" s="70" t="s">
        <v>74</v>
      </c>
      <c r="C63" s="70"/>
      <c r="D63" s="70"/>
      <c r="E63" s="134"/>
      <c r="F63" s="134"/>
      <c r="G63" s="26">
        <v>650</v>
      </c>
      <c r="H63" s="26">
        <v>250</v>
      </c>
      <c r="I63" s="129">
        <f>IF(A63=TRUE,IF(4.5&lt;E63&gt;=1,650+(ROUND(E63,0)*250),0),0)</f>
        <v>0</v>
      </c>
      <c r="J63" s="129"/>
      <c r="K63" s="130"/>
    </row>
    <row r="64" spans="1:24" s="11" customFormat="1" ht="12.75" x14ac:dyDescent="0.2">
      <c r="A64" s="50" t="b">
        <v>0</v>
      </c>
      <c r="B64" s="70" t="s">
        <v>33</v>
      </c>
      <c r="C64" s="70"/>
      <c r="D64" s="70"/>
      <c r="E64" s="134"/>
      <c r="F64" s="134"/>
      <c r="G64" s="26">
        <v>1000</v>
      </c>
      <c r="H64" s="26">
        <v>200</v>
      </c>
      <c r="I64" s="129">
        <f>IF(A64=TRUE,IF(E64&gt;=5,1000+(ROUND(E64,0)*200),0),0)</f>
        <v>0</v>
      </c>
      <c r="J64" s="129"/>
      <c r="K64" s="130"/>
    </row>
    <row r="65" spans="1:11" s="11" customFormat="1" ht="13.5" thickBot="1" x14ac:dyDescent="0.25">
      <c r="A65" s="51" t="b">
        <v>0</v>
      </c>
      <c r="B65" s="71" t="s">
        <v>60</v>
      </c>
      <c r="C65" s="71"/>
      <c r="D65" s="71"/>
      <c r="E65" s="135"/>
      <c r="F65" s="135"/>
      <c r="G65" s="31">
        <v>2250</v>
      </c>
      <c r="H65" s="31">
        <v>150</v>
      </c>
      <c r="I65" s="129">
        <f>IF(A65=TRUE,IF(E65&gt;=25,2250+(ROUND(E65,0)*150),0),0)</f>
        <v>0</v>
      </c>
      <c r="J65" s="129"/>
      <c r="K65" s="130"/>
    </row>
    <row r="66" spans="1:11" x14ac:dyDescent="0.25">
      <c r="A66" s="131" t="s">
        <v>44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3"/>
    </row>
    <row r="67" spans="1:11" ht="15" customHeight="1" x14ac:dyDescent="0.25">
      <c r="A67" s="28" t="s">
        <v>94</v>
      </c>
      <c r="B67" s="126" t="s">
        <v>91</v>
      </c>
      <c r="C67" s="127"/>
      <c r="D67" s="128"/>
      <c r="E67" s="126" t="s">
        <v>88</v>
      </c>
      <c r="F67" s="127"/>
      <c r="G67" s="127"/>
      <c r="H67" s="128"/>
      <c r="I67" s="136" t="s">
        <v>81</v>
      </c>
      <c r="J67" s="137"/>
      <c r="K67" s="138"/>
    </row>
    <row r="68" spans="1:11" ht="15.75" thickBot="1" x14ac:dyDescent="0.3">
      <c r="A68" s="51" t="b">
        <v>0</v>
      </c>
      <c r="B68" s="166" t="s">
        <v>73</v>
      </c>
      <c r="C68" s="167"/>
      <c r="D68" s="168"/>
      <c r="E68" s="161">
        <v>250</v>
      </c>
      <c r="F68" s="162"/>
      <c r="G68" s="162"/>
      <c r="H68" s="163"/>
      <c r="I68" s="158">
        <f>IF(A68=TRUE,250,0)</f>
        <v>0</v>
      </c>
      <c r="J68" s="159"/>
      <c r="K68" s="160"/>
    </row>
    <row r="69" spans="1:11" x14ac:dyDescent="0.25">
      <c r="A69" s="131" t="s">
        <v>35</v>
      </c>
      <c r="B69" s="132"/>
      <c r="C69" s="132"/>
      <c r="D69" s="132"/>
      <c r="E69" s="132"/>
      <c r="F69" s="132"/>
      <c r="G69" s="132"/>
      <c r="H69" s="132"/>
      <c r="I69" s="132"/>
      <c r="J69" s="132"/>
      <c r="K69" s="133"/>
    </row>
    <row r="70" spans="1:11" s="11" customFormat="1" ht="12.75" x14ac:dyDescent="0.2">
      <c r="A70" s="28" t="s">
        <v>94</v>
      </c>
      <c r="B70" s="126" t="s">
        <v>91</v>
      </c>
      <c r="C70" s="127"/>
      <c r="D70" s="128"/>
      <c r="E70" s="126" t="s">
        <v>88</v>
      </c>
      <c r="F70" s="127"/>
      <c r="G70" s="127"/>
      <c r="H70" s="128"/>
      <c r="I70" s="136" t="s">
        <v>82</v>
      </c>
      <c r="J70" s="137"/>
      <c r="K70" s="138"/>
    </row>
    <row r="71" spans="1:11" s="11" customFormat="1" ht="13.5" thickBot="1" x14ac:dyDescent="0.25">
      <c r="A71" s="51" t="b">
        <v>0</v>
      </c>
      <c r="B71" s="166" t="s">
        <v>73</v>
      </c>
      <c r="C71" s="167"/>
      <c r="D71" s="168"/>
      <c r="E71" s="161">
        <v>250</v>
      </c>
      <c r="F71" s="162"/>
      <c r="G71" s="162"/>
      <c r="H71" s="163"/>
      <c r="I71" s="158">
        <f>IF(A71=TRUE,250,0)</f>
        <v>0</v>
      </c>
      <c r="J71" s="159"/>
      <c r="K71" s="160"/>
    </row>
    <row r="72" spans="1:11" x14ac:dyDescent="0.25">
      <c r="A72" s="165" t="s">
        <v>36</v>
      </c>
      <c r="B72" s="82"/>
      <c r="C72" s="82"/>
      <c r="D72" s="82"/>
      <c r="E72" s="82"/>
      <c r="F72" s="82"/>
      <c r="G72" s="82"/>
      <c r="H72" s="82"/>
      <c r="I72" s="82"/>
      <c r="J72" s="82"/>
      <c r="K72" s="83"/>
    </row>
    <row r="73" spans="1:11" s="11" customFormat="1" ht="12.75" x14ac:dyDescent="0.2">
      <c r="A73" s="28" t="s">
        <v>93</v>
      </c>
      <c r="B73" s="164" t="s">
        <v>42</v>
      </c>
      <c r="C73" s="164"/>
      <c r="D73" s="164"/>
      <c r="E73" s="164" t="s">
        <v>88</v>
      </c>
      <c r="F73" s="164"/>
      <c r="G73" s="164"/>
      <c r="H73" s="164"/>
      <c r="I73" s="86" t="s">
        <v>82</v>
      </c>
      <c r="J73" s="86"/>
      <c r="K73" s="87"/>
    </row>
    <row r="74" spans="1:11" s="11" customFormat="1" ht="12.75" x14ac:dyDescent="0.2">
      <c r="A74" s="50" t="b">
        <v>0</v>
      </c>
      <c r="B74" s="70" t="s">
        <v>62</v>
      </c>
      <c r="C74" s="70"/>
      <c r="D74" s="70"/>
      <c r="E74" s="72">
        <v>250</v>
      </c>
      <c r="F74" s="72"/>
      <c r="G74" s="72"/>
      <c r="H74" s="72"/>
      <c r="I74" s="74">
        <f>IF(A74=TRUE,250,0)</f>
        <v>0</v>
      </c>
      <c r="J74" s="74"/>
      <c r="K74" s="75"/>
    </row>
    <row r="75" spans="1:11" s="11" customFormat="1" ht="13.5" thickBot="1" x14ac:dyDescent="0.25">
      <c r="A75" s="50" t="b">
        <v>0</v>
      </c>
      <c r="B75" s="70" t="s">
        <v>63</v>
      </c>
      <c r="C75" s="70"/>
      <c r="D75" s="70"/>
      <c r="E75" s="72">
        <v>500</v>
      </c>
      <c r="F75" s="72"/>
      <c r="G75" s="72"/>
      <c r="H75" s="72"/>
      <c r="I75" s="74">
        <f>IF(A75=TRUE,500,0)</f>
        <v>0</v>
      </c>
      <c r="J75" s="74"/>
      <c r="K75" s="75"/>
    </row>
    <row r="76" spans="1:11" s="11" customFormat="1" ht="13.5" hidden="1" thickBot="1" x14ac:dyDescent="0.25">
      <c r="A76" s="30" t="s">
        <v>30</v>
      </c>
      <c r="B76" s="71" t="s">
        <v>32</v>
      </c>
      <c r="C76" s="71"/>
      <c r="D76" s="71"/>
      <c r="E76" s="73">
        <v>600</v>
      </c>
      <c r="F76" s="73"/>
      <c r="G76" s="73"/>
      <c r="H76" s="73"/>
      <c r="I76" s="76"/>
      <c r="J76" s="76"/>
      <c r="K76" s="77"/>
    </row>
    <row r="77" spans="1:11" x14ac:dyDescent="0.25">
      <c r="A77" s="81" t="s">
        <v>37</v>
      </c>
      <c r="B77" s="82"/>
      <c r="C77" s="82"/>
      <c r="D77" s="82"/>
      <c r="E77" s="82"/>
      <c r="F77" s="82"/>
      <c r="G77" s="82"/>
      <c r="H77" s="82"/>
      <c r="I77" s="82"/>
      <c r="J77" s="82"/>
      <c r="K77" s="83"/>
    </row>
    <row r="78" spans="1:11" s="11" customFormat="1" ht="12.75" x14ac:dyDescent="0.2">
      <c r="A78" s="29" t="s">
        <v>94</v>
      </c>
      <c r="B78" s="84" t="s">
        <v>90</v>
      </c>
      <c r="C78" s="84"/>
      <c r="D78" s="84"/>
      <c r="E78" s="85" t="s">
        <v>89</v>
      </c>
      <c r="F78" s="85"/>
      <c r="G78" s="85"/>
      <c r="H78" s="85"/>
      <c r="I78" s="86" t="s">
        <v>83</v>
      </c>
      <c r="J78" s="86"/>
      <c r="K78" s="87"/>
    </row>
    <row r="79" spans="1:11" s="11" customFormat="1" ht="13.5" thickBot="1" x14ac:dyDescent="0.25">
      <c r="A79" s="51" t="b">
        <v>0</v>
      </c>
      <c r="B79" s="91"/>
      <c r="C79" s="91"/>
      <c r="D79" s="91"/>
      <c r="E79" s="90"/>
      <c r="F79" s="90"/>
      <c r="G79" s="90"/>
      <c r="H79" s="90"/>
      <c r="I79" s="88">
        <f>IF(A79=TRUE,B79*0.25,0)</f>
        <v>0</v>
      </c>
      <c r="J79" s="88"/>
      <c r="K79" s="89"/>
    </row>
    <row r="80" spans="1:11" ht="15.75" thickBot="1" x14ac:dyDescent="0.3">
      <c r="A80" s="78" t="s">
        <v>77</v>
      </c>
      <c r="B80" s="79"/>
      <c r="C80" s="79"/>
      <c r="D80" s="79"/>
      <c r="E80" s="79"/>
      <c r="F80" s="79"/>
      <c r="G80" s="79"/>
      <c r="H80" s="79"/>
      <c r="I80" s="79"/>
      <c r="J80" s="79"/>
      <c r="K80" s="80"/>
    </row>
    <row r="81" spans="1:11" x14ac:dyDescent="0.25">
      <c r="A81" s="54" t="s">
        <v>55</v>
      </c>
      <c r="B81" s="55"/>
      <c r="C81" s="55"/>
      <c r="D81" s="55"/>
      <c r="E81" s="55"/>
      <c r="F81" s="55"/>
      <c r="G81" s="55"/>
      <c r="H81" s="55"/>
      <c r="I81" s="55"/>
      <c r="J81" s="55"/>
      <c r="K81" s="56"/>
    </row>
    <row r="82" spans="1:11" s="11" customFormat="1" ht="27.75" customHeight="1" x14ac:dyDescent="0.2">
      <c r="A82" s="33" t="s">
        <v>93</v>
      </c>
      <c r="B82" s="111" t="s">
        <v>92</v>
      </c>
      <c r="C82" s="111"/>
      <c r="D82" s="111"/>
      <c r="E82" s="113" t="s">
        <v>39</v>
      </c>
      <c r="F82" s="114"/>
      <c r="G82" s="114"/>
      <c r="H82" s="115"/>
      <c r="I82" s="95" t="s">
        <v>84</v>
      </c>
      <c r="J82" s="95"/>
      <c r="K82" s="96"/>
    </row>
    <row r="83" spans="1:11" s="11" customFormat="1" ht="12.75" x14ac:dyDescent="0.2">
      <c r="A83" s="50" t="b">
        <v>0</v>
      </c>
      <c r="B83" s="64" t="s">
        <v>72</v>
      </c>
      <c r="C83" s="64"/>
      <c r="D83" s="64"/>
      <c r="E83" s="11" t="s">
        <v>64</v>
      </c>
      <c r="I83" s="68">
        <f>IF(A83=TRUE,500,0)</f>
        <v>0</v>
      </c>
      <c r="J83" s="68"/>
      <c r="K83" s="69"/>
    </row>
    <row r="84" spans="1:11" s="11" customFormat="1" ht="12.75" x14ac:dyDescent="0.2">
      <c r="A84" s="52" t="b">
        <v>0</v>
      </c>
      <c r="B84" s="64" t="s">
        <v>71</v>
      </c>
      <c r="C84" s="64"/>
      <c r="D84" s="64"/>
      <c r="E84" s="116" t="s">
        <v>43</v>
      </c>
      <c r="F84" s="116"/>
      <c r="G84" s="116"/>
      <c r="H84" s="116"/>
      <c r="I84" s="97">
        <f t="shared" ref="I84" si="0">IF(A84=TRUE,500,0)</f>
        <v>0</v>
      </c>
      <c r="J84" s="97"/>
      <c r="K84" s="98"/>
    </row>
    <row r="85" spans="1:11" s="11" customFormat="1" ht="12.75" customHeight="1" thickBot="1" x14ac:dyDescent="0.3">
      <c r="A85" s="53" t="b">
        <v>0</v>
      </c>
      <c r="B85" s="112" t="s">
        <v>38</v>
      </c>
      <c r="C85" s="112"/>
      <c r="D85" s="112"/>
      <c r="E85" s="57" t="s">
        <v>95</v>
      </c>
      <c r="F85" s="58"/>
      <c r="G85" s="58"/>
      <c r="H85" s="59"/>
      <c r="I85" s="65">
        <f>IF(A85=TRUE,1500,0)</f>
        <v>0</v>
      </c>
      <c r="J85" s="66"/>
      <c r="K85" s="67"/>
    </row>
    <row r="86" spans="1:11" ht="15.75" thickBot="1" x14ac:dyDescent="0.3">
      <c r="A86" s="102" t="s">
        <v>61</v>
      </c>
      <c r="B86" s="103"/>
      <c r="C86" s="103"/>
      <c r="D86" s="103"/>
      <c r="E86" s="103"/>
      <c r="F86" s="103"/>
      <c r="G86" s="103"/>
      <c r="H86" s="103"/>
      <c r="I86" s="103"/>
      <c r="J86" s="103"/>
      <c r="K86" s="104"/>
    </row>
    <row r="87" spans="1:11" s="11" customFormat="1" ht="14.25" customHeight="1" x14ac:dyDescent="0.2">
      <c r="A87" s="34" t="s">
        <v>94</v>
      </c>
      <c r="B87" s="105" t="s">
        <v>91</v>
      </c>
      <c r="C87" s="105"/>
      <c r="D87" s="105"/>
      <c r="E87" s="106" t="s">
        <v>41</v>
      </c>
      <c r="F87" s="107"/>
      <c r="G87" s="107"/>
      <c r="H87" s="108"/>
      <c r="I87" s="109" t="s">
        <v>84</v>
      </c>
      <c r="J87" s="109"/>
      <c r="K87" s="110"/>
    </row>
    <row r="88" spans="1:11" s="11" customFormat="1" ht="13.5" thickBot="1" x14ac:dyDescent="0.25">
      <c r="A88" s="52" t="b">
        <v>0</v>
      </c>
      <c r="B88" s="63" t="s">
        <v>60</v>
      </c>
      <c r="C88" s="63"/>
      <c r="D88" s="63"/>
      <c r="E88" s="60">
        <v>500</v>
      </c>
      <c r="F88" s="61"/>
      <c r="G88" s="61"/>
      <c r="H88" s="62"/>
      <c r="I88" s="68">
        <f>IF(A88=TRUE,500,0)</f>
        <v>0</v>
      </c>
      <c r="J88" s="68"/>
      <c r="K88" s="69"/>
    </row>
    <row r="89" spans="1:11" ht="15.75" thickBot="1" x14ac:dyDescent="0.3">
      <c r="A89" s="99" t="s">
        <v>109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1"/>
    </row>
    <row r="90" spans="1:11" s="11" customFormat="1" ht="17.25" customHeight="1" x14ac:dyDescent="0.2">
      <c r="A90" s="32" t="s">
        <v>94</v>
      </c>
      <c r="B90" s="117" t="s">
        <v>65</v>
      </c>
      <c r="C90" s="118"/>
      <c r="D90" s="119"/>
      <c r="E90" s="106" t="s">
        <v>54</v>
      </c>
      <c r="F90" s="107"/>
      <c r="G90" s="107"/>
      <c r="H90" s="108"/>
      <c r="I90" s="120" t="s">
        <v>85</v>
      </c>
      <c r="J90" s="120"/>
      <c r="K90" s="121"/>
    </row>
    <row r="91" spans="1:11" s="11" customFormat="1" ht="16.5" customHeight="1" thickBot="1" x14ac:dyDescent="0.25">
      <c r="A91" s="51" t="b">
        <v>0</v>
      </c>
      <c r="B91" s="91"/>
      <c r="C91" s="91"/>
      <c r="D91" s="91"/>
      <c r="E91" s="92" t="s">
        <v>49</v>
      </c>
      <c r="F91" s="61"/>
      <c r="G91" s="61"/>
      <c r="H91" s="62"/>
      <c r="I91" s="93">
        <f>IF(A91=TRUE,(ROUND(B91,0)*100),0)</f>
        <v>0</v>
      </c>
      <c r="J91" s="93"/>
      <c r="K91" s="94"/>
    </row>
    <row r="92" spans="1:11" ht="13.5" customHeight="1" x14ac:dyDescent="0.25">
      <c r="A92" s="11" t="s">
        <v>46</v>
      </c>
    </row>
    <row r="93" spans="1:11" ht="13.5" customHeight="1" x14ac:dyDescent="0.25">
      <c r="A93" s="11" t="s">
        <v>45</v>
      </c>
    </row>
    <row r="94" spans="1:11" x14ac:dyDescent="0.25">
      <c r="A94" s="11" t="s">
        <v>107</v>
      </c>
    </row>
    <row r="95" spans="1:11" x14ac:dyDescent="0.25">
      <c r="A95" s="11" t="s">
        <v>70</v>
      </c>
    </row>
  </sheetData>
  <sheetProtection sheet="1" objects="1" scenarios="1" selectLockedCells="1"/>
  <mergeCells count="145">
    <mergeCell ref="A48:K48"/>
    <mergeCell ref="A49:K49"/>
    <mergeCell ref="J45:K45"/>
    <mergeCell ref="J46:K46"/>
    <mergeCell ref="A46:G46"/>
    <mergeCell ref="A45:G45"/>
    <mergeCell ref="A39:K39"/>
    <mergeCell ref="H40:I40"/>
    <mergeCell ref="B37:K37"/>
    <mergeCell ref="C38:K38"/>
    <mergeCell ref="D40:G40"/>
    <mergeCell ref="B36:D36"/>
    <mergeCell ref="G36:H36"/>
    <mergeCell ref="I36:J36"/>
    <mergeCell ref="B27:D27"/>
    <mergeCell ref="F25:H25"/>
    <mergeCell ref="F26:H26"/>
    <mergeCell ref="F27:H27"/>
    <mergeCell ref="J25:K25"/>
    <mergeCell ref="J26:K26"/>
    <mergeCell ref="J27:K27"/>
    <mergeCell ref="A35:B35"/>
    <mergeCell ref="C35:D35"/>
    <mergeCell ref="E35:F35"/>
    <mergeCell ref="G35:I35"/>
    <mergeCell ref="J35:K35"/>
    <mergeCell ref="A29:D29"/>
    <mergeCell ref="E29:H29"/>
    <mergeCell ref="I29:K29"/>
    <mergeCell ref="B32:K32"/>
    <mergeCell ref="E34:F34"/>
    <mergeCell ref="A34:B34"/>
    <mergeCell ref="C34:D34"/>
    <mergeCell ref="J34:K34"/>
    <mergeCell ref="G19:H19"/>
    <mergeCell ref="G20:H20"/>
    <mergeCell ref="I20:K20"/>
    <mergeCell ref="B21:D21"/>
    <mergeCell ref="B22:D22"/>
    <mergeCell ref="I22:K22"/>
    <mergeCell ref="N50:X50"/>
    <mergeCell ref="N51:X51"/>
    <mergeCell ref="N52:X52"/>
    <mergeCell ref="A47:K47"/>
    <mergeCell ref="A50:K50"/>
    <mergeCell ref="A51:K51"/>
    <mergeCell ref="A52:K52"/>
    <mergeCell ref="I23:K23"/>
    <mergeCell ref="I24:K24"/>
    <mergeCell ref="A20:D20"/>
    <mergeCell ref="B25:D25"/>
    <mergeCell ref="B26:D26"/>
    <mergeCell ref="B23:D23"/>
    <mergeCell ref="B24:D24"/>
    <mergeCell ref="F21:H21"/>
    <mergeCell ref="F22:H22"/>
    <mergeCell ref="F23:H23"/>
    <mergeCell ref="F24:H24"/>
    <mergeCell ref="A58:K58"/>
    <mergeCell ref="A59:K59"/>
    <mergeCell ref="E61:F61"/>
    <mergeCell ref="B61:D61"/>
    <mergeCell ref="I61:K61"/>
    <mergeCell ref="I71:K71"/>
    <mergeCell ref="E71:H71"/>
    <mergeCell ref="E74:H74"/>
    <mergeCell ref="I74:K74"/>
    <mergeCell ref="B73:D73"/>
    <mergeCell ref="I68:K68"/>
    <mergeCell ref="A72:K72"/>
    <mergeCell ref="B71:D71"/>
    <mergeCell ref="I70:K70"/>
    <mergeCell ref="E70:H70"/>
    <mergeCell ref="B70:D70"/>
    <mergeCell ref="E68:H68"/>
    <mergeCell ref="A60:K60"/>
    <mergeCell ref="E73:H73"/>
    <mergeCell ref="I73:K73"/>
    <mergeCell ref="B74:D74"/>
    <mergeCell ref="A69:K69"/>
    <mergeCell ref="B68:D68"/>
    <mergeCell ref="A11:K11"/>
    <mergeCell ref="A12:K12"/>
    <mergeCell ref="A14:K14"/>
    <mergeCell ref="A15:K15"/>
    <mergeCell ref="A16:K16"/>
    <mergeCell ref="B67:D67"/>
    <mergeCell ref="E67:H67"/>
    <mergeCell ref="I62:K62"/>
    <mergeCell ref="I63:K63"/>
    <mergeCell ref="I64:K64"/>
    <mergeCell ref="I65:K65"/>
    <mergeCell ref="A66:K66"/>
    <mergeCell ref="B62:D62"/>
    <mergeCell ref="E62:F62"/>
    <mergeCell ref="E63:F63"/>
    <mergeCell ref="E64:F64"/>
    <mergeCell ref="E65:F65"/>
    <mergeCell ref="B63:D63"/>
    <mergeCell ref="B64:D64"/>
    <mergeCell ref="B65:D65"/>
    <mergeCell ref="I67:K67"/>
    <mergeCell ref="A18:K18"/>
    <mergeCell ref="A31:K31"/>
    <mergeCell ref="G34:I34"/>
    <mergeCell ref="B91:D91"/>
    <mergeCell ref="E91:H91"/>
    <mergeCell ref="I91:K91"/>
    <mergeCell ref="I82:K82"/>
    <mergeCell ref="I83:K83"/>
    <mergeCell ref="I84:K84"/>
    <mergeCell ref="A89:K89"/>
    <mergeCell ref="A86:K86"/>
    <mergeCell ref="B87:D87"/>
    <mergeCell ref="E87:H87"/>
    <mergeCell ref="I87:K87"/>
    <mergeCell ref="B82:D82"/>
    <mergeCell ref="B84:D84"/>
    <mergeCell ref="B85:D85"/>
    <mergeCell ref="E82:H82"/>
    <mergeCell ref="E84:H84"/>
    <mergeCell ref="B90:D90"/>
    <mergeCell ref="E90:H90"/>
    <mergeCell ref="I90:K90"/>
    <mergeCell ref="A81:K81"/>
    <mergeCell ref="E85:H85"/>
    <mergeCell ref="E88:H88"/>
    <mergeCell ref="B88:D88"/>
    <mergeCell ref="B83:D83"/>
    <mergeCell ref="I85:K85"/>
    <mergeCell ref="I88:K88"/>
    <mergeCell ref="B75:D75"/>
    <mergeCell ref="B76:D76"/>
    <mergeCell ref="E75:H75"/>
    <mergeCell ref="E76:H76"/>
    <mergeCell ref="I75:K75"/>
    <mergeCell ref="I76:K76"/>
    <mergeCell ref="A80:K80"/>
    <mergeCell ref="A77:K77"/>
    <mergeCell ref="B78:D78"/>
    <mergeCell ref="E78:H78"/>
    <mergeCell ref="I78:K78"/>
    <mergeCell ref="I79:K79"/>
    <mergeCell ref="E79:H79"/>
    <mergeCell ref="B79:D79"/>
  </mergeCells>
  <phoneticPr fontId="16" type="noConversion"/>
  <hyperlinks>
    <hyperlink ref="C8" r:id="rId1" xr:uid="{00000000-0004-0000-0000-000000000000}"/>
  </hyperlinks>
  <printOptions horizontalCentered="1" verticalCentered="1"/>
  <pageMargins left="0.25" right="0.25" top="0.69791666666666696" bottom="0.60416666666666696" header="0.3" footer="0.3"/>
  <pageSetup orientation="portrait" r:id="rId2"/>
  <headerFooter>
    <oddHeader xml:space="preserve">&amp;R&amp;"-,Italic"&amp;10Effective May 1, 2023  </oddHeader>
    <oddFooter>&amp;L&amp;"-,Italic"&amp;8Approved at the public meeting of the Snyder County Conservation District Board of Directors - March 7, 2023&amp;RPage &amp;P</oddFooter>
  </headerFooter>
  <rowBreaks count="1" manualBreakCount="1">
    <brk id="47" max="10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504825</xdr:colOff>
                    <xdr:row>32</xdr:row>
                    <xdr:rowOff>38100</xdr:rowOff>
                  </from>
                  <to>
                    <xdr:col>1</xdr:col>
                    <xdr:colOff>419100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38100</xdr:rowOff>
                  </from>
                  <to>
                    <xdr:col>3</xdr:col>
                    <xdr:colOff>9525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3</xdr:col>
                    <xdr:colOff>104775</xdr:colOff>
                    <xdr:row>32</xdr:row>
                    <xdr:rowOff>38100</xdr:rowOff>
                  </from>
                  <to>
                    <xdr:col>5</xdr:col>
                    <xdr:colOff>95250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38100</xdr:rowOff>
                  </from>
                  <to>
                    <xdr:col>7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locked="0" defaultSize="0" autoFill="0" autoLine="0" autoPict="0">
                <anchor moveWithCells="1">
                  <from>
                    <xdr:col>7</xdr:col>
                    <xdr:colOff>209550</xdr:colOff>
                    <xdr:row>32</xdr:row>
                    <xdr:rowOff>38100</xdr:rowOff>
                  </from>
                  <to>
                    <xdr:col>8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32</xdr:row>
                    <xdr:rowOff>38100</xdr:rowOff>
                  </from>
                  <to>
                    <xdr:col>9</xdr:col>
                    <xdr:colOff>485775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32</xdr:row>
                    <xdr:rowOff>38100</xdr:rowOff>
                  </from>
                  <to>
                    <xdr:col>10</xdr:col>
                    <xdr:colOff>752475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39</xdr:row>
                    <xdr:rowOff>28575</xdr:rowOff>
                  </from>
                  <to>
                    <xdr:col>9</xdr:col>
                    <xdr:colOff>466725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638175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60</xdr:row>
                    <xdr:rowOff>438150</xdr:rowOff>
                  </from>
                  <to>
                    <xdr:col>0</xdr:col>
                    <xdr:colOff>466725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61</xdr:row>
                    <xdr:rowOff>161925</xdr:rowOff>
                  </from>
                  <to>
                    <xdr:col>0</xdr:col>
                    <xdr:colOff>466725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62</xdr:row>
                    <xdr:rowOff>133350</xdr:rowOff>
                  </from>
                  <to>
                    <xdr:col>0</xdr:col>
                    <xdr:colOff>466725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63</xdr:row>
                    <xdr:rowOff>133350</xdr:rowOff>
                  </from>
                  <to>
                    <xdr:col>0</xdr:col>
                    <xdr:colOff>466725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66</xdr:row>
                    <xdr:rowOff>190500</xdr:rowOff>
                  </from>
                  <to>
                    <xdr:col>0</xdr:col>
                    <xdr:colOff>466725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69</xdr:row>
                    <xdr:rowOff>133350</xdr:rowOff>
                  </from>
                  <to>
                    <xdr:col>0</xdr:col>
                    <xdr:colOff>466725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72</xdr:row>
                    <xdr:rowOff>133350</xdr:rowOff>
                  </from>
                  <to>
                    <xdr:col>0</xdr:col>
                    <xdr:colOff>466725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73</xdr:row>
                    <xdr:rowOff>133350</xdr:rowOff>
                  </from>
                  <to>
                    <xdr:col>0</xdr:col>
                    <xdr:colOff>466725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77</xdr:row>
                    <xdr:rowOff>133350</xdr:rowOff>
                  </from>
                  <to>
                    <xdr:col>0</xdr:col>
                    <xdr:colOff>466725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81</xdr:row>
                    <xdr:rowOff>323850</xdr:rowOff>
                  </from>
                  <to>
                    <xdr:col>0</xdr:col>
                    <xdr:colOff>466725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82</xdr:row>
                    <xdr:rowOff>133350</xdr:rowOff>
                  </from>
                  <to>
                    <xdr:col>0</xdr:col>
                    <xdr:colOff>466725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83</xdr:row>
                    <xdr:rowOff>133350</xdr:rowOff>
                  </from>
                  <to>
                    <xdr:col>0</xdr:col>
                    <xdr:colOff>466725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86</xdr:row>
                    <xdr:rowOff>152400</xdr:rowOff>
                  </from>
                  <to>
                    <xdr:col>0</xdr:col>
                    <xdr:colOff>447675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89</xdr:row>
                    <xdr:rowOff>209550</xdr:rowOff>
                  </from>
                  <to>
                    <xdr:col>0</xdr:col>
                    <xdr:colOff>466725</xdr:colOff>
                    <xdr:row>91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Snyder</dc:creator>
  <cp:lastModifiedBy>Tim</cp:lastModifiedBy>
  <cp:lastPrinted>2023-02-09T15:24:57Z</cp:lastPrinted>
  <dcterms:created xsi:type="dcterms:W3CDTF">2017-03-31T13:58:42Z</dcterms:created>
  <dcterms:modified xsi:type="dcterms:W3CDTF">2023-03-08T13:43:51Z</dcterms:modified>
</cp:coreProperties>
</file>